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rminstermarshallpc-my.sharepoint.com/personal/parishclerk_sturminstermarshallpc_onmicrosoft_com/Documents/Documents/Parish Documents 1/Accounts/2025-26/Audit/AGAR/"/>
    </mc:Choice>
  </mc:AlternateContent>
  <xr:revisionPtr revIDLastSave="3" documentId="8_{91F096F4-EA21-425A-9C08-EC5F65601E85}" xr6:coauthVersionLast="47" xr6:coauthVersionMax="47" xr10:uidLastSave="{B0CEAB5D-27C9-4BB2-B99B-28FA2892DBF6}"/>
  <bookViews>
    <workbookView xWindow="-108" yWindow="-108" windowWidth="23256" windowHeight="12456" xr2:uid="{00000000-000D-0000-FFFF-FFFF00000000}"/>
  </bookViews>
  <sheets>
    <sheet name="Box 7 to Box 8 reconciliation" sheetId="1" r:id="rId1"/>
    <sheet name="Debtors" sheetId="4" r:id="rId2"/>
    <sheet name="Creditors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H46" i="1"/>
  <c r="H35" i="1"/>
  <c r="H27" i="1"/>
  <c r="C24" i="5"/>
  <c r="B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C24" i="4"/>
  <c r="B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24" i="5" l="1"/>
  <c r="D24" i="4"/>
  <c r="I36" i="1"/>
  <c r="I53" i="1"/>
  <c r="F27" i="1"/>
  <c r="F52" i="1"/>
  <c r="F46" i="1"/>
  <c r="F35" i="1"/>
  <c r="G53" i="1" l="1"/>
  <c r="I55" i="1"/>
  <c r="G36" i="1"/>
  <c r="G55" i="1" l="1"/>
</calcChain>
</file>

<file path=xl/sharedStrings.xml><?xml version="1.0" encoding="utf-8"?>
<sst xmlns="http://schemas.openxmlformats.org/spreadsheetml/2006/main" count="65" uniqueCount="52">
  <si>
    <t>Reconciliation between Box 7 and Box 8 in the Accounting Statements - Template</t>
  </si>
  <si>
    <r>
      <t xml:space="preserve">Applies to Accounting Statements prepared on an income and expenditure basis </t>
    </r>
    <r>
      <rPr>
        <b/>
        <u/>
        <sz val="10.5"/>
        <color theme="1"/>
        <rFont val="Trebuchet MS"/>
        <family val="2"/>
      </rPr>
      <t>only</t>
    </r>
  </si>
  <si>
    <t>Please complete the highlighted boxes.</t>
  </si>
  <si>
    <t>Name of smaller authority:</t>
  </si>
  <si>
    <t>County area (local councils and parish meetings only):</t>
  </si>
  <si>
    <t>There should only be a difference between Box 7 and Box 8 where the Accounting Statements within the AGAR have been prepared on an income and expenditure basis and there have been adjustments for debtors/prepayments and creditors/receipts in advance at the year end. Please provide details of the year end adjustments, showing how the net difference between them is equal to the difference between Boxes 7 and 8.</t>
  </si>
  <si>
    <t>Please note that all authorities using the income and expenditure basis should include either a VAT debtor or creditor in the table below.</t>
  </si>
  <si>
    <t>£</t>
  </si>
  <si>
    <t>Box 7: Balances carried forward</t>
  </si>
  <si>
    <t>Deduct:</t>
  </si>
  <si>
    <r>
      <t xml:space="preserve">Debtors </t>
    </r>
    <r>
      <rPr>
        <b/>
        <sz val="10.5"/>
        <color theme="1"/>
        <rFont val="Trebuchet MS"/>
        <family val="2"/>
      </rPr>
      <t>(enter these as negative numbers)</t>
    </r>
  </si>
  <si>
    <t>Please use other page(s) to explain further</t>
  </si>
  <si>
    <t>Payments made in advance</t>
  </si>
  <si>
    <r>
      <t xml:space="preserve">(prepayments) </t>
    </r>
    <r>
      <rPr>
        <b/>
        <sz val="10.5"/>
        <color theme="1"/>
        <rFont val="Trebuchet MS"/>
        <family val="2"/>
      </rPr>
      <t>(enter these as negative numbers)</t>
    </r>
  </si>
  <si>
    <t>Total deductions</t>
  </si>
  <si>
    <t>Add:</t>
  </si>
  <si>
    <t>Creditors (must not include community infrastructure levy (CIL) receipts)</t>
  </si>
  <si>
    <t>Receipts in advance (must not include deferred grants/loans received)</t>
  </si>
  <si>
    <t>Total additions</t>
  </si>
  <si>
    <t>Box 8: Total cash and short term investments</t>
  </si>
  <si>
    <t>Debtors</t>
  </si>
  <si>
    <t>Use the table below to breakdown your explanation</t>
  </si>
  <si>
    <t>Difference</t>
  </si>
  <si>
    <t>Explanation (Ensure each explanation is quantified)</t>
  </si>
  <si>
    <t>Total</t>
  </si>
  <si>
    <t>Enter more lines as appropriate</t>
  </si>
  <si>
    <t>Creditors</t>
  </si>
  <si>
    <t>2025
£</t>
  </si>
  <si>
    <t>2026
£</t>
  </si>
  <si>
    <t>Sturminster Marshall</t>
  </si>
  <si>
    <t>Dorset</t>
  </si>
  <si>
    <t>VAT</t>
  </si>
  <si>
    <t>Rent</t>
  </si>
  <si>
    <t>Accountancy Package</t>
  </si>
  <si>
    <t>IT costs</t>
  </si>
  <si>
    <t>Dorset Council</t>
  </si>
  <si>
    <t>Audit</t>
  </si>
  <si>
    <t>Bank Charges</t>
  </si>
  <si>
    <t>Environmental Works</t>
  </si>
  <si>
    <t>Bus Subsidy</t>
  </si>
  <si>
    <t>Electrical Works</t>
  </si>
  <si>
    <t>Ditching works - invoice chased for 3 years but now written off</t>
  </si>
  <si>
    <t>Late payment of bus subsidy in 2024/25</t>
  </si>
  <si>
    <t>VAT for last quarter</t>
  </si>
  <si>
    <t>Website domain</t>
  </si>
  <si>
    <t>Scribe accountancy package</t>
  </si>
  <si>
    <t>Audit fees</t>
  </si>
  <si>
    <t>Removal of electrical box in play area</t>
  </si>
  <si>
    <t>Bank charges</t>
  </si>
  <si>
    <t>Money owed to Dorset Council for play area surfacing</t>
  </si>
  <si>
    <t>Rent of the village pound</t>
  </si>
  <si>
    <t>Rent payments for Memorial Hall and Churchill Close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</si>
</sst>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\(#,##0.00\)"/>
    <numFmt numFmtId="165" formatCode="#,##0.00_ ;\(#,##0.00\);_-* &quot;-&quot;??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.5"/>
      <color theme="1"/>
      <name val="Trebuchet MS"/>
      <family val="2"/>
    </font>
    <font>
      <b/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sz val="11"/>
      <color theme="1"/>
      <name val="Trebuchet MS"/>
      <family val="2"/>
    </font>
    <font>
      <sz val="10.5"/>
      <color theme="1"/>
      <name val="Trebuchet MS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.5"/>
      <color rgb="FFFF0000"/>
      <name val="Trebuchet MS"/>
      <family val="2"/>
    </font>
    <font>
      <sz val="10.5"/>
      <color rgb="FFFF0000"/>
      <name val="Trebuchet MS"/>
      <family val="2"/>
    </font>
    <font>
      <sz val="11"/>
      <color rgb="FFFF0000"/>
      <name val="Trebuchet MS"/>
      <family val="2"/>
    </font>
    <font>
      <b/>
      <sz val="10.5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43" fontId="2" fillId="0" borderId="0" xfId="1" applyFont="1" applyAlignment="1">
      <alignment horizontal="center"/>
    </xf>
    <xf numFmtId="0" fontId="3" fillId="0" borderId="0" xfId="0" applyFont="1"/>
    <xf numFmtId="0" fontId="6" fillId="0" borderId="0" xfId="0" applyFont="1"/>
    <xf numFmtId="43" fontId="6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3" fillId="2" borderId="0" xfId="1" applyFont="1" applyFill="1" applyAlignment="1">
      <alignment horizontal="center"/>
    </xf>
    <xf numFmtId="0" fontId="6" fillId="2" borderId="0" xfId="0" applyFont="1" applyFill="1"/>
    <xf numFmtId="164" fontId="6" fillId="2" borderId="0" xfId="1" applyNumberFormat="1" applyFont="1" applyFill="1" applyAlignment="1">
      <alignment horizontal="right"/>
    </xf>
    <xf numFmtId="165" fontId="6" fillId="0" borderId="1" xfId="1" applyNumberFormat="1" applyFont="1" applyBorder="1" applyAlignment="1">
      <alignment horizontal="right"/>
    </xf>
    <xf numFmtId="43" fontId="6" fillId="2" borderId="0" xfId="1" applyFont="1" applyFill="1" applyAlignment="1">
      <alignment horizontal="center"/>
    </xf>
    <xf numFmtId="43" fontId="6" fillId="0" borderId="1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0" fillId="3" borderId="6" xfId="0" applyFill="1" applyBorder="1"/>
    <xf numFmtId="0" fontId="9" fillId="4" borderId="6" xfId="0" applyFont="1" applyFill="1" applyBorder="1" applyAlignment="1">
      <alignment horizontal="center" wrapText="1"/>
    </xf>
    <xf numFmtId="0" fontId="9" fillId="4" borderId="6" xfId="0" applyFont="1" applyFill="1" applyBorder="1" applyAlignment="1">
      <alignment wrapText="1"/>
    </xf>
    <xf numFmtId="0" fontId="9" fillId="0" borderId="0" xfId="0" applyFont="1"/>
    <xf numFmtId="0" fontId="10" fillId="0" borderId="6" xfId="0" applyFont="1" applyBorder="1"/>
    <xf numFmtId="0" fontId="11" fillId="0" borderId="6" xfId="0" applyFont="1" applyBorder="1"/>
    <xf numFmtId="0" fontId="10" fillId="0" borderId="0" xfId="0" applyFont="1"/>
    <xf numFmtId="0" fontId="8" fillId="0" borderId="6" xfId="0" applyFont="1" applyBorder="1" applyAlignment="1">
      <alignment horizontal="right"/>
    </xf>
    <xf numFmtId="0" fontId="8" fillId="0" borderId="6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43" fontId="15" fillId="0" borderId="0" xfId="1" applyFont="1" applyAlignment="1">
      <alignment horizontal="center"/>
    </xf>
    <xf numFmtId="43" fontId="15" fillId="2" borderId="0" xfId="1" applyFont="1" applyFill="1" applyAlignment="1">
      <alignment horizontal="center"/>
    </xf>
    <xf numFmtId="43" fontId="16" fillId="0" borderId="0" xfId="1" applyFont="1" applyAlignment="1">
      <alignment horizontal="center"/>
    </xf>
    <xf numFmtId="164" fontId="16" fillId="2" borderId="0" xfId="1" applyNumberFormat="1" applyFont="1" applyFill="1" applyAlignment="1">
      <alignment horizontal="right"/>
    </xf>
    <xf numFmtId="165" fontId="16" fillId="0" borderId="1" xfId="1" applyNumberFormat="1" applyFont="1" applyBorder="1" applyAlignment="1">
      <alignment horizontal="right"/>
    </xf>
    <xf numFmtId="43" fontId="16" fillId="2" borderId="0" xfId="1" applyFont="1" applyFill="1" applyAlignment="1">
      <alignment horizontal="center"/>
    </xf>
    <xf numFmtId="43" fontId="16" fillId="0" borderId="1" xfId="1" applyFont="1" applyBorder="1" applyAlignment="1">
      <alignment horizontal="center"/>
    </xf>
    <xf numFmtId="43" fontId="15" fillId="0" borderId="5" xfId="1" applyFont="1" applyBorder="1" applyAlignment="1">
      <alignment horizontal="center"/>
    </xf>
    <xf numFmtId="43" fontId="18" fillId="0" borderId="0" xfId="1" applyFont="1" applyAlignment="1">
      <alignment horizontal="center"/>
    </xf>
    <xf numFmtId="0" fontId="5" fillId="0" borderId="0" xfId="0" applyFont="1" applyAlignment="1">
      <alignment horizontal="justify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justify" wrapText="1"/>
    </xf>
    <xf numFmtId="0" fontId="5" fillId="0" borderId="0" xfId="0" applyFont="1" applyAlignment="1">
      <alignment horizontal="justify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3" fillId="0" borderId="0" xfId="1" applyNumberFormat="1" applyFont="1" applyAlignment="1">
      <alignment horizontal="center"/>
    </xf>
    <xf numFmtId="0" fontId="18" fillId="0" borderId="0" xfId="0" applyFont="1" applyAlignment="1">
      <alignment horizontal="center"/>
    </xf>
    <xf numFmtId="43" fontId="16" fillId="0" borderId="0" xfId="1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10" fillId="0" borderId="2" xfId="0" applyFont="1" applyBorder="1"/>
    <xf numFmtId="0" fontId="0" fillId="0" borderId="4" xfId="0" applyBorder="1"/>
    <xf numFmtId="0" fontId="9" fillId="4" borderId="2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8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topLeftCell="A36" workbookViewId="0">
      <selection activeCell="I28" sqref="I28"/>
    </sheetView>
  </sheetViews>
  <sheetFormatPr defaultColWidth="9.109375" defaultRowHeight="14.4" x14ac:dyDescent="0.3"/>
  <cols>
    <col min="1" max="1" width="9.109375" style="4"/>
    <col min="2" max="2" width="34.88671875" style="4" customWidth="1"/>
    <col min="3" max="5" width="9.109375" style="4"/>
    <col min="6" max="6" width="10.109375" style="5" bestFit="1" customWidth="1"/>
    <col min="7" max="7" width="12.6640625" style="5" bestFit="1" customWidth="1"/>
    <col min="8" max="8" width="10.109375" style="4" bestFit="1" customWidth="1"/>
    <col min="9" max="9" width="14" style="4" bestFit="1" customWidth="1"/>
    <col min="10" max="16384" width="9.109375" style="4"/>
  </cols>
  <sheetData>
    <row r="1" spans="1:9" s="1" customFormat="1" ht="18" x14ac:dyDescent="0.35">
      <c r="A1" s="1" t="s">
        <v>0</v>
      </c>
      <c r="F1" s="2"/>
      <c r="G1" s="2"/>
    </row>
    <row r="3" spans="1:9" s="3" customFormat="1" x14ac:dyDescent="0.3">
      <c r="A3" s="38" t="s">
        <v>1</v>
      </c>
      <c r="B3" s="39"/>
      <c r="C3" s="39"/>
      <c r="D3" s="39"/>
      <c r="E3" s="39"/>
      <c r="F3" s="39"/>
      <c r="G3" s="39"/>
      <c r="H3" s="39"/>
      <c r="I3" s="39"/>
    </row>
    <row r="4" spans="1:9" x14ac:dyDescent="0.3">
      <c r="A4" s="39"/>
      <c r="B4" s="39"/>
      <c r="C4" s="39"/>
      <c r="D4" s="39"/>
      <c r="E4" s="39"/>
      <c r="F4" s="39"/>
      <c r="G4" s="39"/>
      <c r="H4" s="39"/>
      <c r="I4" s="39"/>
    </row>
    <row r="5" spans="1:9" x14ac:dyDescent="0.3">
      <c r="A5" s="4" t="s">
        <v>2</v>
      </c>
    </row>
    <row r="7" spans="1:9" x14ac:dyDescent="0.3">
      <c r="A7" s="4" t="s">
        <v>3</v>
      </c>
      <c r="D7" s="45" t="s">
        <v>29</v>
      </c>
      <c r="E7" s="46"/>
      <c r="F7" s="46"/>
      <c r="G7" s="46"/>
      <c r="H7" s="46"/>
      <c r="I7" s="47"/>
    </row>
    <row r="9" spans="1:9" x14ac:dyDescent="0.3">
      <c r="A9" s="4" t="s">
        <v>4</v>
      </c>
      <c r="D9" s="45" t="s">
        <v>30</v>
      </c>
      <c r="E9" s="46"/>
      <c r="F9" s="46"/>
      <c r="G9" s="46"/>
      <c r="H9" s="46"/>
      <c r="I9" s="47"/>
    </row>
    <row r="11" spans="1:9" x14ac:dyDescent="0.3">
      <c r="A11" s="40" t="s">
        <v>5</v>
      </c>
      <c r="B11" s="41"/>
      <c r="C11" s="41"/>
      <c r="D11" s="41"/>
      <c r="E11" s="41"/>
      <c r="F11" s="41"/>
      <c r="G11" s="41"/>
      <c r="H11" s="41"/>
      <c r="I11" s="41"/>
    </row>
    <row r="12" spans="1:9" x14ac:dyDescent="0.3">
      <c r="A12" s="41"/>
      <c r="B12" s="41"/>
      <c r="C12" s="41"/>
      <c r="D12" s="41"/>
      <c r="E12" s="41"/>
      <c r="F12" s="41"/>
      <c r="G12" s="41"/>
      <c r="H12" s="41"/>
      <c r="I12" s="41"/>
    </row>
    <row r="13" spans="1:9" x14ac:dyDescent="0.3">
      <c r="A13" s="41"/>
      <c r="B13" s="41"/>
      <c r="C13" s="41"/>
      <c r="D13" s="41"/>
      <c r="E13" s="41"/>
      <c r="F13" s="41"/>
      <c r="G13" s="41"/>
      <c r="H13" s="41"/>
      <c r="I13" s="41"/>
    </row>
    <row r="14" spans="1:9" x14ac:dyDescent="0.3">
      <c r="A14" s="41"/>
      <c r="B14" s="41"/>
      <c r="C14" s="41"/>
      <c r="D14" s="41"/>
      <c r="E14" s="41"/>
      <c r="F14" s="41"/>
      <c r="G14" s="41"/>
      <c r="H14" s="41"/>
      <c r="I14" s="41"/>
    </row>
    <row r="15" spans="1:9" x14ac:dyDescent="0.3">
      <c r="A15" s="37"/>
      <c r="B15" s="37"/>
      <c r="C15" s="37"/>
      <c r="D15" s="37"/>
      <c r="E15" s="37"/>
      <c r="F15" s="37"/>
      <c r="G15" s="37"/>
      <c r="H15" s="37"/>
      <c r="I15" s="37"/>
    </row>
    <row r="16" spans="1:9" ht="16.350000000000001" customHeight="1" x14ac:dyDescent="0.3">
      <c r="A16" s="52" t="s">
        <v>6</v>
      </c>
      <c r="B16" s="52"/>
      <c r="C16" s="52"/>
      <c r="D16" s="52"/>
      <c r="E16" s="52"/>
      <c r="F16" s="52"/>
      <c r="G16" s="52"/>
      <c r="H16" s="52"/>
      <c r="I16" s="52"/>
    </row>
    <row r="17" spans="1:11" ht="16.350000000000001" customHeight="1" x14ac:dyDescent="0.3">
      <c r="A17" s="52"/>
      <c r="B17" s="52"/>
      <c r="C17" s="52"/>
      <c r="D17" s="52"/>
      <c r="E17" s="52"/>
      <c r="F17" s="52"/>
      <c r="G17" s="52"/>
      <c r="H17" s="52"/>
      <c r="I17" s="52"/>
    </row>
    <row r="18" spans="1:11" x14ac:dyDescent="0.3">
      <c r="A18" s="37"/>
      <c r="B18" s="37"/>
      <c r="C18" s="37"/>
      <c r="D18" s="37"/>
      <c r="E18" s="37"/>
      <c r="F18" s="37"/>
      <c r="G18" s="37"/>
      <c r="H18" s="37"/>
      <c r="I18" s="37"/>
    </row>
    <row r="19" spans="1:11" x14ac:dyDescent="0.3">
      <c r="F19" s="48">
        <v>2025</v>
      </c>
      <c r="G19" s="48"/>
      <c r="H19" s="49">
        <v>2026</v>
      </c>
      <c r="I19" s="49"/>
    </row>
    <row r="20" spans="1:11" x14ac:dyDescent="0.3">
      <c r="F20" s="6" t="s">
        <v>7</v>
      </c>
      <c r="G20" s="6" t="s">
        <v>7</v>
      </c>
      <c r="H20" s="36" t="s">
        <v>7</v>
      </c>
      <c r="I20" s="36" t="s">
        <v>7</v>
      </c>
    </row>
    <row r="21" spans="1:11" s="3" customFormat="1" x14ac:dyDescent="0.3">
      <c r="A21" s="3" t="s">
        <v>8</v>
      </c>
      <c r="F21" s="6"/>
      <c r="G21" s="7">
        <v>92346</v>
      </c>
      <c r="H21" s="28"/>
      <c r="I21" s="29">
        <v>114433.74</v>
      </c>
    </row>
    <row r="22" spans="1:11" x14ac:dyDescent="0.3">
      <c r="H22" s="30"/>
      <c r="I22" s="30"/>
    </row>
    <row r="23" spans="1:11" x14ac:dyDescent="0.3">
      <c r="A23" s="4" t="s">
        <v>9</v>
      </c>
      <c r="B23" s="4" t="s">
        <v>10</v>
      </c>
      <c r="H23" s="30"/>
      <c r="I23" s="30"/>
    </row>
    <row r="24" spans="1:11" x14ac:dyDescent="0.3">
      <c r="B24" s="8" t="s">
        <v>31</v>
      </c>
      <c r="F24" s="9">
        <v>-1264.21</v>
      </c>
      <c r="H24" s="31">
        <v>-1075.68</v>
      </c>
      <c r="I24" s="30"/>
      <c r="K24" s="4" t="s">
        <v>11</v>
      </c>
    </row>
    <row r="25" spans="1:11" x14ac:dyDescent="0.3">
      <c r="B25" s="8" t="s">
        <v>32</v>
      </c>
      <c r="F25" s="9"/>
      <c r="H25" s="31">
        <v>-2</v>
      </c>
      <c r="I25" s="30"/>
    </row>
    <row r="26" spans="1:11" x14ac:dyDescent="0.3">
      <c r="I26" s="30"/>
    </row>
    <row r="27" spans="1:11" x14ac:dyDescent="0.3">
      <c r="F27" s="10">
        <f>SUM(F24:F25)</f>
        <v>-1264.21</v>
      </c>
      <c r="H27" s="32">
        <f>SUM(H24:H25)</f>
        <v>-1077.68</v>
      </c>
      <c r="I27" s="30"/>
    </row>
    <row r="28" spans="1:11" x14ac:dyDescent="0.3">
      <c r="H28" s="30"/>
      <c r="I28" s="30"/>
    </row>
    <row r="29" spans="1:11" x14ac:dyDescent="0.3">
      <c r="A29" s="4" t="s">
        <v>9</v>
      </c>
      <c r="B29" s="4" t="s">
        <v>12</v>
      </c>
      <c r="H29" s="30"/>
      <c r="I29" s="30"/>
    </row>
    <row r="30" spans="1:11" x14ac:dyDescent="0.3">
      <c r="B30" s="4" t="s">
        <v>13</v>
      </c>
      <c r="H30" s="30"/>
      <c r="I30" s="30"/>
    </row>
    <row r="31" spans="1:11" x14ac:dyDescent="0.3">
      <c r="B31" s="8" t="s">
        <v>34</v>
      </c>
      <c r="F31" s="9">
        <v>-11</v>
      </c>
      <c r="H31" s="31">
        <v>-111.51</v>
      </c>
      <c r="I31" s="30"/>
    </row>
    <row r="32" spans="1:11" x14ac:dyDescent="0.3">
      <c r="B32" s="8" t="s">
        <v>33</v>
      </c>
      <c r="F32" s="9">
        <v>-660</v>
      </c>
      <c r="H32" s="31">
        <v>-660</v>
      </c>
      <c r="I32" s="30"/>
    </row>
    <row r="33" spans="1:9" x14ac:dyDescent="0.3">
      <c r="B33" s="8"/>
      <c r="F33" s="9"/>
      <c r="H33" s="31"/>
      <c r="I33" s="30"/>
    </row>
    <row r="34" spans="1:9" x14ac:dyDescent="0.3">
      <c r="B34" s="8">
        <v>2</v>
      </c>
      <c r="F34" s="9"/>
      <c r="H34" s="31"/>
      <c r="I34" s="30"/>
    </row>
    <row r="35" spans="1:9" x14ac:dyDescent="0.3">
      <c r="F35" s="10">
        <f>SUM(F31:F34)</f>
        <v>-671</v>
      </c>
      <c r="H35" s="32">
        <f>SUM(H31:H34)</f>
        <v>-771.51</v>
      </c>
      <c r="I35" s="30"/>
    </row>
    <row r="36" spans="1:9" x14ac:dyDescent="0.3">
      <c r="A36" s="3" t="s">
        <v>14</v>
      </c>
      <c r="G36" s="10">
        <f>F35+F27</f>
        <v>-1935.21</v>
      </c>
      <c r="H36" s="30"/>
      <c r="I36" s="32">
        <f>H35+H27</f>
        <v>-1849.19</v>
      </c>
    </row>
    <row r="37" spans="1:9" x14ac:dyDescent="0.3">
      <c r="H37" s="30"/>
      <c r="I37" s="30"/>
    </row>
    <row r="38" spans="1:9" x14ac:dyDescent="0.3">
      <c r="A38" s="4" t="s">
        <v>15</v>
      </c>
      <c r="B38" s="42" t="s">
        <v>16</v>
      </c>
      <c r="C38" s="39"/>
      <c r="D38" s="39"/>
      <c r="E38" s="39"/>
      <c r="F38" s="43"/>
      <c r="G38" s="43"/>
      <c r="H38" s="50"/>
      <c r="I38" s="50"/>
    </row>
    <row r="39" spans="1:9" x14ac:dyDescent="0.3">
      <c r="B39" s="39"/>
      <c r="C39" s="39"/>
      <c r="D39" s="39"/>
      <c r="E39" s="39"/>
      <c r="F39" s="44"/>
      <c r="G39" s="44"/>
      <c r="H39" s="51"/>
      <c r="I39" s="51"/>
    </row>
    <row r="40" spans="1:9" x14ac:dyDescent="0.3">
      <c r="B40" s="8" t="s">
        <v>35</v>
      </c>
      <c r="F40" s="11">
        <v>806</v>
      </c>
      <c r="H40" s="33">
        <v>1610.75</v>
      </c>
      <c r="I40" s="30"/>
    </row>
    <row r="41" spans="1:9" x14ac:dyDescent="0.3">
      <c r="B41" s="8" t="s">
        <v>36</v>
      </c>
      <c r="F41" s="11">
        <v>965</v>
      </c>
      <c r="H41" s="33">
        <v>965</v>
      </c>
      <c r="I41" s="30"/>
    </row>
    <row r="42" spans="1:9" x14ac:dyDescent="0.3">
      <c r="B42" s="8" t="s">
        <v>37</v>
      </c>
      <c r="F42" s="11">
        <v>1.5</v>
      </c>
      <c r="H42" s="33">
        <v>8.5</v>
      </c>
      <c r="I42" s="30"/>
    </row>
    <row r="43" spans="1:9" x14ac:dyDescent="0.3">
      <c r="B43" s="8" t="s">
        <v>38</v>
      </c>
      <c r="F43" s="11">
        <v>1080</v>
      </c>
      <c r="H43" s="33"/>
      <c r="I43" s="30"/>
    </row>
    <row r="44" spans="1:9" x14ac:dyDescent="0.3">
      <c r="B44" s="8" t="s">
        <v>40</v>
      </c>
      <c r="F44" s="11"/>
      <c r="H44" s="33">
        <v>578</v>
      </c>
      <c r="I44" s="30"/>
    </row>
    <row r="45" spans="1:9" x14ac:dyDescent="0.3">
      <c r="B45" s="8" t="s">
        <v>39</v>
      </c>
      <c r="F45" s="11">
        <v>1500</v>
      </c>
      <c r="H45" s="33"/>
      <c r="I45" s="30"/>
    </row>
    <row r="46" spans="1:9" x14ac:dyDescent="0.3">
      <c r="F46" s="12">
        <f>SUM(F40:F45)</f>
        <v>4352.5</v>
      </c>
      <c r="H46" s="34">
        <f>SUM(H40:H45)</f>
        <v>3162.25</v>
      </c>
      <c r="I46" s="30"/>
    </row>
    <row r="47" spans="1:9" x14ac:dyDescent="0.3">
      <c r="H47" s="30"/>
      <c r="I47" s="30"/>
    </row>
    <row r="48" spans="1:9" x14ac:dyDescent="0.3">
      <c r="A48" s="4" t="s">
        <v>15</v>
      </c>
      <c r="B48" s="42" t="s">
        <v>17</v>
      </c>
      <c r="C48" s="39"/>
      <c r="D48" s="39"/>
      <c r="E48" s="39"/>
      <c r="H48" s="30"/>
      <c r="I48" s="30"/>
    </row>
    <row r="49" spans="1:9" x14ac:dyDescent="0.3">
      <c r="B49" s="39"/>
      <c r="C49" s="39"/>
      <c r="D49" s="39"/>
      <c r="E49" s="39"/>
      <c r="H49" s="30"/>
      <c r="I49" s="30"/>
    </row>
    <row r="50" spans="1:9" x14ac:dyDescent="0.3">
      <c r="B50" s="8" t="s">
        <v>32</v>
      </c>
      <c r="F50" s="11">
        <v>9</v>
      </c>
      <c r="H50" s="33">
        <v>5</v>
      </c>
      <c r="I50" s="30"/>
    </row>
    <row r="51" spans="1:9" x14ac:dyDescent="0.3">
      <c r="B51" s="8"/>
      <c r="F51" s="11"/>
      <c r="H51" s="33"/>
      <c r="I51" s="30"/>
    </row>
    <row r="52" spans="1:9" x14ac:dyDescent="0.3">
      <c r="F52" s="12">
        <f>SUM(F50:F51)</f>
        <v>9</v>
      </c>
      <c r="H52" s="34">
        <f>SUM(H50:H51)</f>
        <v>5</v>
      </c>
      <c r="I52" s="30"/>
    </row>
    <row r="53" spans="1:9" x14ac:dyDescent="0.3">
      <c r="A53" s="3" t="s">
        <v>18</v>
      </c>
      <c r="G53" s="12">
        <f>F52+F46</f>
        <v>4361.5</v>
      </c>
      <c r="H53" s="30"/>
      <c r="I53" s="34">
        <f>H52+H46</f>
        <v>3167.25</v>
      </c>
    </row>
    <row r="54" spans="1:9" x14ac:dyDescent="0.3">
      <c r="H54" s="30"/>
      <c r="I54" s="30"/>
    </row>
    <row r="55" spans="1:9" s="3" customFormat="1" ht="15" thickBot="1" x14ac:dyDescent="0.35">
      <c r="A55" s="3" t="s">
        <v>19</v>
      </c>
      <c r="F55" s="6"/>
      <c r="G55" s="13">
        <f>G21+G36+G53</f>
        <v>94772.29</v>
      </c>
      <c r="H55" s="28"/>
      <c r="I55" s="35">
        <f>I21+I36+I53</f>
        <v>115751.8</v>
      </c>
    </row>
    <row r="56" spans="1:9" ht="15" thickTop="1" x14ac:dyDescent="0.3">
      <c r="H56" s="30"/>
      <c r="I56" s="30"/>
    </row>
  </sheetData>
  <mergeCells count="13">
    <mergeCell ref="A3:I4"/>
    <mergeCell ref="A11:I14"/>
    <mergeCell ref="B38:E39"/>
    <mergeCell ref="B48:E49"/>
    <mergeCell ref="F38:F39"/>
    <mergeCell ref="G38:G39"/>
    <mergeCell ref="D7:I7"/>
    <mergeCell ref="D9:I9"/>
    <mergeCell ref="F19:G19"/>
    <mergeCell ref="H19:I19"/>
    <mergeCell ref="H38:H39"/>
    <mergeCell ref="I38:I39"/>
    <mergeCell ref="A16:I17"/>
  </mergeCells>
  <pageMargins left="0.7" right="0.7" top="0.75" bottom="0.75" header="0.3" footer="0.3"/>
  <pageSetup paperSize="9" scale="80" orientation="portrait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AD0ED-7237-4988-AF32-28299914C9DF}">
  <sheetPr>
    <pageSetUpPr fitToPage="1"/>
  </sheetPr>
  <dimension ref="A1:H27"/>
  <sheetViews>
    <sheetView workbookViewId="0">
      <selection activeCell="F30" sqref="F30"/>
    </sheetView>
  </sheetViews>
  <sheetFormatPr defaultRowHeight="14.4" x14ac:dyDescent="0.3"/>
  <cols>
    <col min="1" max="1" width="6.88671875" bestFit="1" customWidth="1"/>
    <col min="2" max="2" width="11.44140625" customWidth="1"/>
    <col min="3" max="3" width="10.5546875" customWidth="1"/>
    <col min="4" max="4" width="10.44140625" bestFit="1" customWidth="1"/>
    <col min="5" max="5" width="9.88671875" customWidth="1"/>
    <col min="6" max="6" width="70.5546875" bestFit="1" customWidth="1"/>
  </cols>
  <sheetData>
    <row r="1" spans="2:6" x14ac:dyDescent="0.3">
      <c r="B1" s="14" t="s">
        <v>20</v>
      </c>
    </row>
    <row r="3" spans="2:6" x14ac:dyDescent="0.3">
      <c r="B3" s="15"/>
    </row>
    <row r="4" spans="2:6" x14ac:dyDescent="0.3">
      <c r="B4">
        <v>2025</v>
      </c>
      <c r="C4" s="16">
        <v>1935.2</v>
      </c>
      <c r="D4">
        <v>2026</v>
      </c>
      <c r="E4" s="16">
        <v>1849.19</v>
      </c>
    </row>
    <row r="7" spans="2:6" x14ac:dyDescent="0.3">
      <c r="B7" s="15" t="s">
        <v>21</v>
      </c>
    </row>
    <row r="8" spans="2:6" x14ac:dyDescent="0.3">
      <c r="B8" s="15"/>
    </row>
    <row r="9" spans="2:6" s="19" customFormat="1" ht="27.6" x14ac:dyDescent="0.3">
      <c r="B9" s="17" t="s">
        <v>27</v>
      </c>
      <c r="C9" s="17" t="s">
        <v>28</v>
      </c>
      <c r="D9" s="18" t="s">
        <v>22</v>
      </c>
      <c r="E9" s="55" t="s">
        <v>23</v>
      </c>
      <c r="F9" s="56"/>
    </row>
    <row r="10" spans="2:6" s="22" customFormat="1" x14ac:dyDescent="0.3">
      <c r="B10" s="20">
        <v>1264.21</v>
      </c>
      <c r="C10" s="20">
        <v>1075.68</v>
      </c>
      <c r="D10" s="21">
        <f t="shared" ref="D10:D23" si="0">C10-B10</f>
        <v>-188.52999999999997</v>
      </c>
      <c r="E10" s="53" t="s">
        <v>43</v>
      </c>
      <c r="F10" s="54"/>
    </row>
    <row r="11" spans="2:6" s="22" customFormat="1" x14ac:dyDescent="0.3">
      <c r="B11" s="20">
        <v>660</v>
      </c>
      <c r="C11" s="20">
        <v>660</v>
      </c>
      <c r="D11" s="21">
        <f t="shared" si="0"/>
        <v>0</v>
      </c>
      <c r="E11" s="53" t="s">
        <v>45</v>
      </c>
      <c r="F11" s="54"/>
    </row>
    <row r="12" spans="2:6" s="22" customFormat="1" x14ac:dyDescent="0.3">
      <c r="B12" s="20">
        <v>11</v>
      </c>
      <c r="C12" s="20">
        <v>111.51</v>
      </c>
      <c r="D12" s="21">
        <f t="shared" si="0"/>
        <v>100.51</v>
      </c>
      <c r="E12" s="53" t="s">
        <v>44</v>
      </c>
      <c r="F12" s="54"/>
    </row>
    <row r="13" spans="2:6" s="22" customFormat="1" x14ac:dyDescent="0.3">
      <c r="B13" s="20">
        <v>0</v>
      </c>
      <c r="C13" s="20">
        <v>2</v>
      </c>
      <c r="D13" s="21">
        <f t="shared" si="0"/>
        <v>2</v>
      </c>
      <c r="E13" s="53" t="s">
        <v>51</v>
      </c>
      <c r="F13" s="54"/>
    </row>
    <row r="14" spans="2:6" s="22" customFormat="1" x14ac:dyDescent="0.3">
      <c r="B14" s="20"/>
      <c r="C14" s="20"/>
      <c r="D14" s="21">
        <f t="shared" si="0"/>
        <v>0</v>
      </c>
      <c r="E14" s="53"/>
      <c r="F14" s="54"/>
    </row>
    <row r="15" spans="2:6" s="22" customFormat="1" x14ac:dyDescent="0.3">
      <c r="B15" s="20"/>
      <c r="C15" s="20"/>
      <c r="D15" s="21">
        <f t="shared" si="0"/>
        <v>0</v>
      </c>
      <c r="E15" s="53"/>
      <c r="F15" s="54"/>
    </row>
    <row r="16" spans="2:6" s="22" customFormat="1" x14ac:dyDescent="0.3">
      <c r="B16" s="20"/>
      <c r="C16" s="20"/>
      <c r="D16" s="21">
        <f t="shared" si="0"/>
        <v>0</v>
      </c>
      <c r="E16" s="53"/>
      <c r="F16" s="54"/>
    </row>
    <row r="17" spans="1:8" s="22" customFormat="1" x14ac:dyDescent="0.3">
      <c r="B17" s="20"/>
      <c r="C17" s="20"/>
      <c r="D17" s="21">
        <f t="shared" si="0"/>
        <v>0</v>
      </c>
      <c r="E17" s="53"/>
      <c r="F17" s="54"/>
    </row>
    <row r="18" spans="1:8" s="22" customFormat="1" x14ac:dyDescent="0.3">
      <c r="B18" s="20"/>
      <c r="C18" s="20"/>
      <c r="D18" s="21">
        <f t="shared" si="0"/>
        <v>0</v>
      </c>
      <c r="E18" s="53"/>
      <c r="F18" s="54"/>
    </row>
    <row r="19" spans="1:8" s="22" customFormat="1" x14ac:dyDescent="0.3">
      <c r="B19" s="20"/>
      <c r="C19" s="20"/>
      <c r="D19" s="21">
        <f t="shared" si="0"/>
        <v>0</v>
      </c>
      <c r="E19" s="53"/>
      <c r="F19" s="54"/>
    </row>
    <row r="20" spans="1:8" s="22" customFormat="1" x14ac:dyDescent="0.3">
      <c r="B20" s="20"/>
      <c r="C20" s="20"/>
      <c r="D20" s="21">
        <f t="shared" si="0"/>
        <v>0</v>
      </c>
      <c r="E20" s="53"/>
      <c r="F20" s="54"/>
    </row>
    <row r="21" spans="1:8" s="22" customFormat="1" x14ac:dyDescent="0.3">
      <c r="B21" s="20"/>
      <c r="C21" s="20"/>
      <c r="D21" s="21">
        <f t="shared" si="0"/>
        <v>0</v>
      </c>
      <c r="E21" s="53"/>
      <c r="F21" s="54"/>
    </row>
    <row r="22" spans="1:8" s="22" customFormat="1" x14ac:dyDescent="0.3">
      <c r="B22" s="20"/>
      <c r="C22" s="20"/>
      <c r="D22" s="21">
        <f t="shared" si="0"/>
        <v>0</v>
      </c>
      <c r="E22" s="53"/>
      <c r="F22" s="54"/>
    </row>
    <row r="23" spans="1:8" s="22" customFormat="1" x14ac:dyDescent="0.3">
      <c r="B23" s="20"/>
      <c r="C23" s="20"/>
      <c r="D23" s="21">
        <f t="shared" si="0"/>
        <v>0</v>
      </c>
      <c r="E23" s="53"/>
      <c r="F23" s="54"/>
    </row>
    <row r="24" spans="1:8" x14ac:dyDescent="0.3">
      <c r="A24" s="23" t="s">
        <v>24</v>
      </c>
      <c r="B24" s="24">
        <f>SUM(B10:B23)</f>
        <v>1935.21</v>
      </c>
      <c r="C24" s="24">
        <f>SUM(C10:C23)</f>
        <v>1849.19</v>
      </c>
      <c r="D24" s="24">
        <f>SUM(D10:D23)</f>
        <v>-86.019999999999968</v>
      </c>
      <c r="E24" s="57"/>
      <c r="F24" s="54"/>
      <c r="G24" s="25"/>
    </row>
    <row r="25" spans="1:8" x14ac:dyDescent="0.3">
      <c r="H25" s="26"/>
    </row>
    <row r="26" spans="1:8" x14ac:dyDescent="0.3">
      <c r="F26" s="25"/>
    </row>
    <row r="27" spans="1:8" x14ac:dyDescent="0.3">
      <c r="A27" s="27" t="s">
        <v>25</v>
      </c>
    </row>
  </sheetData>
  <mergeCells count="16"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E20:F20"/>
    <mergeCell ref="E14:F14"/>
    <mergeCell ref="E9:F9"/>
    <mergeCell ref="E10:F10"/>
    <mergeCell ref="E11:F11"/>
    <mergeCell ref="E12:F12"/>
    <mergeCell ref="E13:F13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12A53-CAC9-49DE-88D5-3CCA42B68133}">
  <sheetPr>
    <pageSetUpPr fitToPage="1"/>
  </sheetPr>
  <dimension ref="A1:H27"/>
  <sheetViews>
    <sheetView workbookViewId="0">
      <selection activeCell="F6" sqref="F6"/>
    </sheetView>
  </sheetViews>
  <sheetFormatPr defaultRowHeight="14.4" x14ac:dyDescent="0.3"/>
  <cols>
    <col min="1" max="1" width="6.88671875" bestFit="1" customWidth="1"/>
    <col min="2" max="2" width="11.44140625" customWidth="1"/>
    <col min="3" max="3" width="10.5546875" customWidth="1"/>
    <col min="4" max="4" width="10.44140625" bestFit="1" customWidth="1"/>
    <col min="5" max="5" width="9.88671875" customWidth="1"/>
    <col min="6" max="6" width="70.5546875" bestFit="1" customWidth="1"/>
  </cols>
  <sheetData>
    <row r="1" spans="2:6" x14ac:dyDescent="0.3">
      <c r="B1" s="14" t="s">
        <v>26</v>
      </c>
    </row>
    <row r="3" spans="2:6" x14ac:dyDescent="0.3">
      <c r="B3" s="15"/>
    </row>
    <row r="4" spans="2:6" x14ac:dyDescent="0.3">
      <c r="B4">
        <v>2025</v>
      </c>
      <c r="C4" s="16">
        <v>4361.5</v>
      </c>
      <c r="D4">
        <v>2026</v>
      </c>
      <c r="E4" s="16">
        <v>3167.25</v>
      </c>
    </row>
    <row r="7" spans="2:6" x14ac:dyDescent="0.3">
      <c r="B7" s="15" t="s">
        <v>21</v>
      </c>
    </row>
    <row r="8" spans="2:6" x14ac:dyDescent="0.3">
      <c r="B8" s="15"/>
    </row>
    <row r="9" spans="2:6" s="19" customFormat="1" ht="27.6" x14ac:dyDescent="0.3">
      <c r="B9" s="17" t="s">
        <v>27</v>
      </c>
      <c r="C9" s="17" t="s">
        <v>28</v>
      </c>
      <c r="D9" s="18" t="s">
        <v>22</v>
      </c>
      <c r="E9" s="55" t="s">
        <v>23</v>
      </c>
      <c r="F9" s="56"/>
    </row>
    <row r="10" spans="2:6" s="22" customFormat="1" x14ac:dyDescent="0.3">
      <c r="B10" s="20">
        <v>806</v>
      </c>
      <c r="C10" s="20">
        <v>1610.75</v>
      </c>
      <c r="D10" s="21">
        <f t="shared" ref="D10:D23" si="0">C10-B10</f>
        <v>804.75</v>
      </c>
      <c r="E10" s="53" t="s">
        <v>49</v>
      </c>
      <c r="F10" s="54"/>
    </row>
    <row r="11" spans="2:6" s="22" customFormat="1" x14ac:dyDescent="0.3">
      <c r="B11" s="20">
        <v>965</v>
      </c>
      <c r="C11" s="20">
        <v>965</v>
      </c>
      <c r="D11" s="21">
        <f t="shared" si="0"/>
        <v>0</v>
      </c>
      <c r="E11" s="53" t="s">
        <v>46</v>
      </c>
      <c r="F11" s="54"/>
    </row>
    <row r="12" spans="2:6" s="22" customFormat="1" x14ac:dyDescent="0.3">
      <c r="B12" s="20">
        <v>1080</v>
      </c>
      <c r="C12" s="20">
        <v>0</v>
      </c>
      <c r="D12" s="21">
        <f t="shared" si="0"/>
        <v>-1080</v>
      </c>
      <c r="E12" s="53" t="s">
        <v>41</v>
      </c>
      <c r="F12" s="54"/>
    </row>
    <row r="13" spans="2:6" s="22" customFormat="1" x14ac:dyDescent="0.3">
      <c r="B13" s="20">
        <v>9</v>
      </c>
      <c r="C13" s="20">
        <v>5</v>
      </c>
      <c r="D13" s="21">
        <f t="shared" si="0"/>
        <v>-4</v>
      </c>
      <c r="E13" s="53" t="s">
        <v>50</v>
      </c>
      <c r="F13" s="54"/>
    </row>
    <row r="14" spans="2:6" s="22" customFormat="1" x14ac:dyDescent="0.3">
      <c r="B14" s="20">
        <v>1500</v>
      </c>
      <c r="C14" s="20">
        <v>0</v>
      </c>
      <c r="D14" s="21">
        <f t="shared" si="0"/>
        <v>-1500</v>
      </c>
      <c r="E14" s="53" t="s">
        <v>42</v>
      </c>
      <c r="F14" s="54"/>
    </row>
    <row r="15" spans="2:6" s="22" customFormat="1" x14ac:dyDescent="0.3">
      <c r="B15" s="20">
        <v>1.5</v>
      </c>
      <c r="C15" s="20">
        <v>8.5</v>
      </c>
      <c r="D15" s="21">
        <f t="shared" si="0"/>
        <v>7</v>
      </c>
      <c r="E15" s="53" t="s">
        <v>48</v>
      </c>
      <c r="F15" s="54"/>
    </row>
    <row r="16" spans="2:6" s="22" customFormat="1" x14ac:dyDescent="0.3">
      <c r="B16" s="20">
        <v>0</v>
      </c>
      <c r="C16" s="20">
        <v>578</v>
      </c>
      <c r="D16" s="21">
        <f t="shared" si="0"/>
        <v>578</v>
      </c>
      <c r="E16" s="53" t="s">
        <v>47</v>
      </c>
      <c r="F16" s="54"/>
    </row>
    <row r="17" spans="1:8" s="22" customFormat="1" x14ac:dyDescent="0.3">
      <c r="B17" s="20"/>
      <c r="C17" s="20"/>
      <c r="D17" s="21">
        <f t="shared" si="0"/>
        <v>0</v>
      </c>
      <c r="E17" s="53"/>
      <c r="F17" s="54"/>
    </row>
    <row r="18" spans="1:8" s="22" customFormat="1" x14ac:dyDescent="0.3">
      <c r="B18" s="20"/>
      <c r="C18" s="20"/>
      <c r="D18" s="21">
        <f t="shared" si="0"/>
        <v>0</v>
      </c>
      <c r="E18" s="53"/>
      <c r="F18" s="54"/>
    </row>
    <row r="19" spans="1:8" s="22" customFormat="1" x14ac:dyDescent="0.3">
      <c r="B19" s="20"/>
      <c r="C19" s="20"/>
      <c r="D19" s="21">
        <f t="shared" si="0"/>
        <v>0</v>
      </c>
      <c r="E19" s="53"/>
      <c r="F19" s="54"/>
    </row>
    <row r="20" spans="1:8" s="22" customFormat="1" x14ac:dyDescent="0.3">
      <c r="B20" s="20"/>
      <c r="C20" s="20"/>
      <c r="D20" s="21">
        <f t="shared" si="0"/>
        <v>0</v>
      </c>
      <c r="E20" s="53"/>
      <c r="F20" s="54"/>
    </row>
    <row r="21" spans="1:8" s="22" customFormat="1" x14ac:dyDescent="0.3">
      <c r="B21" s="20"/>
      <c r="C21" s="20"/>
      <c r="D21" s="21">
        <f t="shared" si="0"/>
        <v>0</v>
      </c>
      <c r="E21" s="53"/>
      <c r="F21" s="54"/>
    </row>
    <row r="22" spans="1:8" s="22" customFormat="1" x14ac:dyDescent="0.3">
      <c r="B22" s="20"/>
      <c r="C22" s="20"/>
      <c r="D22" s="21">
        <f t="shared" si="0"/>
        <v>0</v>
      </c>
      <c r="E22" s="53"/>
      <c r="F22" s="54"/>
    </row>
    <row r="23" spans="1:8" s="22" customFormat="1" x14ac:dyDescent="0.3">
      <c r="B23" s="20"/>
      <c r="C23" s="20"/>
      <c r="D23" s="21">
        <f t="shared" si="0"/>
        <v>0</v>
      </c>
      <c r="E23" s="53"/>
      <c r="F23" s="54"/>
    </row>
    <row r="24" spans="1:8" x14ac:dyDescent="0.3">
      <c r="A24" s="23" t="s">
        <v>24</v>
      </c>
      <c r="B24" s="24">
        <f>SUM(B10:B23)</f>
        <v>4361.5</v>
      </c>
      <c r="C24" s="24">
        <f>SUM(C10:C23)</f>
        <v>3167.25</v>
      </c>
      <c r="D24" s="24">
        <f>SUM(D10:D23)</f>
        <v>-1194.25</v>
      </c>
      <c r="E24" s="57"/>
      <c r="F24" s="54"/>
      <c r="G24" s="25"/>
    </row>
    <row r="25" spans="1:8" x14ac:dyDescent="0.3">
      <c r="H25" s="26"/>
    </row>
    <row r="26" spans="1:8" x14ac:dyDescent="0.3">
      <c r="F26" s="25"/>
    </row>
    <row r="27" spans="1:8" x14ac:dyDescent="0.3">
      <c r="A27" s="27" t="s">
        <v>25</v>
      </c>
    </row>
  </sheetData>
  <mergeCells count="16"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E20:F20"/>
    <mergeCell ref="E14:F14"/>
    <mergeCell ref="E9:F9"/>
    <mergeCell ref="E10:F10"/>
    <mergeCell ref="E11:F11"/>
    <mergeCell ref="E12:F12"/>
    <mergeCell ref="E13:F13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335406-C44A-457C-A4F5-9BCA20FCD7FD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customXml/itemProps2.xml><?xml version="1.0" encoding="utf-8"?>
<ds:datastoreItem xmlns:ds="http://schemas.openxmlformats.org/officeDocument/2006/customXml" ds:itemID="{26CDADFE-DC8F-4B89-9F3A-BBDF0DED3B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32A804-99FE-4BE1-9E33-FCBC605ADF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Box 7 to Box 8 reconciliation</vt:lpstr>
      <vt:lpstr>Debtors</vt:lpstr>
      <vt:lpstr>Creditors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Alison Clothier</cp:lastModifiedBy>
  <cp:revision/>
  <dcterms:created xsi:type="dcterms:W3CDTF">2019-02-20T15:20:27Z</dcterms:created>
  <dcterms:modified xsi:type="dcterms:W3CDTF">2026-06-01T10:11:04Z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0x010100D44B69AEA72FF14BBE7906383FEED87E</vt:lpwstr>
  </property>
  <property fmtid="{D5CDD505-2E9C-101B-9397-08002B2CF9AE}" pid="3" name="MediaServiceImageTags">
    <vt:lpwstr/>
  </property>
</Properties>
</file>